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16380" windowHeight="820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/>
  <c r="F22" i="2"/>
  <c r="H7" i="2"/>
  <c r="F32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D49" i="2"/>
  <c r="F49" i="2"/>
  <c r="G49" i="2"/>
  <c r="D50" i="2"/>
  <c r="F50" i="2"/>
  <c r="G50" i="2"/>
  <c r="D51" i="2"/>
  <c r="F51" i="2"/>
  <c r="G51" i="2"/>
  <c r="D52" i="2"/>
  <c r="F52" i="2"/>
  <c r="G52" i="2"/>
  <c r="D53" i="2"/>
  <c r="F53" i="2"/>
  <c r="G53" i="2"/>
  <c r="D54" i="2"/>
  <c r="F54" i="2"/>
  <c r="G54" i="2"/>
  <c r="D55" i="2"/>
  <c r="F55" i="2"/>
  <c r="G55" i="2"/>
  <c r="D56" i="2"/>
  <c r="F56" i="2"/>
  <c r="G56" i="2"/>
  <c r="H7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33" i="2"/>
  <c r="F34" i="2"/>
  <c r="F35" i="2"/>
  <c r="F36" i="2"/>
  <c r="H53" i="2"/>
  <c r="I53" i="2"/>
  <c r="H49" i="2"/>
  <c r="I49" i="2"/>
  <c r="H52" i="2"/>
  <c r="I52" i="2"/>
  <c r="H48" i="2"/>
  <c r="I48" i="2"/>
  <c r="H56" i="2"/>
  <c r="I56" i="2"/>
  <c r="H50" i="1"/>
  <c r="I50" i="1"/>
  <c r="H57" i="1"/>
  <c r="I57" i="1"/>
  <c r="H58" i="1"/>
  <c r="I58" i="1"/>
  <c r="H53" i="1"/>
  <c r="I53" i="1"/>
  <c r="H54" i="1"/>
  <c r="I54" i="1"/>
  <c r="H56" i="1"/>
  <c r="I56" i="1"/>
  <c r="H45" i="2"/>
  <c r="I45" i="2"/>
  <c r="H54" i="2"/>
  <c r="I54" i="2"/>
  <c r="H50" i="2"/>
  <c r="I50" i="2"/>
  <c r="H46" i="2"/>
  <c r="I46" i="2"/>
  <c r="H52" i="1"/>
  <c r="I52" i="1"/>
  <c r="H59" i="1"/>
  <c r="I59" i="1"/>
  <c r="H55" i="1"/>
  <c r="I55" i="1"/>
  <c r="H51" i="1"/>
  <c r="I51" i="1"/>
  <c r="H55" i="2"/>
  <c r="I55" i="2"/>
  <c r="H51" i="2"/>
  <c r="I51" i="2"/>
  <c r="H47" i="2"/>
  <c r="I47" i="2"/>
  <c r="H44" i="2"/>
  <c r="I44" i="2"/>
  <c r="H20" i="1"/>
  <c r="F49" i="1"/>
  <c r="G49" i="1"/>
  <c r="F23" i="2"/>
  <c r="F24" i="2"/>
  <c r="F35" i="1"/>
  <c r="F36" i="1"/>
  <c r="F37" i="1"/>
  <c r="F38" i="1"/>
  <c r="F24" i="1"/>
  <c r="H49" i="1"/>
  <c r="I49" i="1"/>
  <c r="J49" i="1"/>
  <c r="K49" i="1"/>
  <c r="H60" i="1"/>
  <c r="F25" i="2"/>
  <c r="F26" i="2"/>
  <c r="F37" i="2"/>
  <c r="F38" i="2"/>
  <c r="F39" i="2"/>
  <c r="J52" i="1"/>
  <c r="K52" i="1"/>
  <c r="J56" i="1"/>
  <c r="K56" i="1"/>
  <c r="J53" i="1"/>
  <c r="K53" i="1"/>
  <c r="J57" i="1"/>
  <c r="K57" i="1"/>
  <c r="J44" i="2"/>
  <c r="J48" i="2"/>
  <c r="J52" i="2"/>
  <c r="J56" i="2"/>
  <c r="J49" i="2"/>
  <c r="J53" i="2"/>
  <c r="J47" i="2"/>
  <c r="J51" i="2"/>
  <c r="J55" i="2"/>
  <c r="J50" i="1"/>
  <c r="K50" i="1"/>
  <c r="J54" i="1"/>
  <c r="K54" i="1"/>
  <c r="J58" i="1"/>
  <c r="K58" i="1"/>
  <c r="J51" i="1"/>
  <c r="K51" i="1"/>
  <c r="J55" i="1"/>
  <c r="K55" i="1"/>
  <c r="J59" i="1"/>
  <c r="K59" i="1"/>
  <c r="J46" i="2"/>
  <c r="J50" i="2"/>
  <c r="J54" i="2"/>
  <c r="J45" i="2"/>
  <c r="F48" i="1"/>
  <c r="G48" i="1"/>
  <c r="I60" i="1"/>
  <c r="J60" i="1"/>
  <c r="K60" i="1"/>
  <c r="F39" i="1"/>
  <c r="F40" i="1"/>
  <c r="H48" i="1"/>
  <c r="I48" i="1"/>
  <c r="J48" i="1"/>
  <c r="K48" i="1"/>
  <c r="F25" i="1"/>
  <c r="F26" i="1"/>
  <c r="F27" i="1"/>
  <c r="F28" i="1"/>
  <c r="F29" i="1"/>
  <c r="F41" i="1"/>
  <c r="F42" i="1"/>
  <c r="F43" i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<sst xmlns="http://schemas.openxmlformats.org/spreadsheetml/2006/main" count="340" uniqueCount="182">
  <si>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</si>
  <si>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</si>
  <si>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</si>
  <si>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</si>
  <si>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</si>
  <si>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</si>
  <si>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</si>
  <si>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</si>
  <si>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</si>
  <si>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</si>
  <si>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</si>
  <si>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</si>
  <si>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</si>
  <si>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</si>
  <si>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</si>
  <si>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</si>
  <si>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</si>
  <si>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</si>
  <si>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</si>
  <si>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</si>
  <si>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</si>
  <si>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</si>
  <si>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</si>
  <si>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</si>
  <si>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</si>
  <si>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</si>
  <si>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</si>
  <si>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</si>
  <si>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</si>
  <si>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</si>
  <si>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</si>
  <si>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</si>
  <si>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</si>
  <si>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</si>
  <si>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</si>
  <si>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</si>
  <si>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</si>
  <si>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</si>
  <si>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</si>
  <si>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</si>
  <si>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</si>
  <si>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</si>
  <si>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</si>
  <si>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</si>
  <si>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</si>
  <si>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</si>
  <si>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</si>
  <si>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</si>
  <si>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</si>
  <si>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</si>
  <si>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</si>
  <si>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</si>
  <si>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</si>
  <si>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</si>
  <si>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</si>
  <si>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</si>
  <si>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</si>
  <si>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</si>
  <si>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</si>
  <si>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</si>
  <si>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</si>
  <si>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</si>
  <si>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</si>
  <si>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</si>
  <si>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</si>
  <si>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</si>
  <si>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</si>
  <si>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</si>
  <si>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</si>
  <si>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</si>
  <si>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</si>
  <si>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</si>
  <si>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</si>
  <si>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</si>
  <si>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</si>
  <si>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</si>
  <si>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</si>
  <si>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</si>
  <si>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</si>
  <si>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</si>
  <si>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</si>
  <si>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</si>
  <si>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</si>
  <si>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</si>
  <si>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</si>
  <si>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</si>
  <si>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</si>
  <si>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</si>
  <si>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</si>
  <si>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</si>
  <si>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</si>
  <si>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</si>
  <si>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</si>
  <si>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</si>
  <si>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</si>
  <si>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</si>
  <si>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</si>
  <si>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</si>
  <si>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</si>
  <si>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</si>
  <si>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</si>
  <si>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</si>
  <si>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</si>
  <si>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</si>
  <si>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</si>
  <si>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</si>
  <si>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</si>
  <si>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</si>
  <si>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</si>
  <si>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</si>
  <si>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</si>
  <si>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</si>
  <si>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</si>
  <si>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</si>
  <si>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</si>
  <si>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</si>
  <si>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</si>
  <si>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</si>
  <si>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</si>
  <si>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</si>
  <si>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</si>
  <si>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</si>
  <si>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</si>
  <si>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</si>
  <si>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</si>
  <si>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</si>
  <si>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</si>
  <si>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</si>
  <si>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</si>
  <si>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</si>
  <si>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</si>
  <si>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</si>
  <si>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</si>
  <si>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</si>
  <si>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</si>
  <si>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</si>
  <si>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</si>
  <si>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</si>
  <si>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</si>
  <si>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</si>
  <si>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</si>
  <si>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</si>
  <si>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</si>
  <si>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</si>
  <si>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</si>
  <si>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</si>
  <si>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</si>
  <si>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</si>
  <si>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</si>
  <si>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</si>
  <si>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</si>
  <si>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</si>
  <si>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</si>
  <si>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</si>
  <si>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</si>
  <si>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</si>
  <si>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</si>
  <si>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</si>
  <si>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</si>
  <si>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</si>
  <si>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</si>
  <si>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</si>
  <si>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</si>
  <si>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</si>
  <si>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</si>
  <si>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</si>
  <si>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</si>
  <si>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</si>
  <si>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</si>
  <si>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</si>
  <si>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</si>
  <si>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</si>
  <si>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</si>
  <si>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</si>
  <si>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</si>
  <si>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2019 - AUSILIO al CALCOLO del DIRITTO DOVUTO</t>
  </si>
  <si>
    <t xml:space="preserve">Fatturato 2018 (Euro): </t>
  </si>
  <si>
    <t>Esempio B – Impresa con sede e N. unita' locali in provincia (già iscritte al 31.12.2018):</t>
  </si>
  <si>
    <t xml:space="preserve">Numero unità locali in provincia già iscritte al 31.12.2018: </t>
  </si>
  <si>
    <t>Esempio C – Importo per N. unita' locali fuori provincia (già iscritte al 31.12.2018):</t>
  </si>
  <si>
    <t>Esempio B – Impresa con sede e N. unita' locali in provincia (già iscritte al 31.12.2018) - NON si applica per i soggetti REA:</t>
  </si>
  <si>
    <t>Esempio C – Importo per N. unita' locali fuori provincia (già iscritte al 31.12.2018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</si>
</sst>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4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1" xfId="1" builtinId="30" customBuiltin="1"/>
    <cellStyle name="20% - Colore2" xfId="2" builtinId="34" customBuiltin="1"/>
    <cellStyle name="20% - Colore3" xfId="3" builtinId="38" customBuiltin="1"/>
    <cellStyle name="20% - Colore4" xfId="4" builtinId="42" customBuiltin="1"/>
    <cellStyle name="20% - Colore5" xfId="5" builtinId="46" customBuiltin="1"/>
    <cellStyle name="20% - Colore6" xfId="6" builtinId="50" customBuiltin="1"/>
    <cellStyle name="40% - Colore1" xfId="7" builtinId="31" customBuiltin="1"/>
    <cellStyle name="40% - Colore2" xfId="8" builtinId="35" customBuiltin="1"/>
    <cellStyle name="40% - Colore3" xfId="9" builtinId="39" customBuiltin="1"/>
    <cellStyle name="40% - Colore4" xfId="10" builtinId="43" customBuiltin="1"/>
    <cellStyle name="40% - Colore5" xfId="11" builtinId="47" customBuiltin="1"/>
    <cellStyle name="40% - Colore6" xfId="12" builtinId="51" customBuiltin="1"/>
    <cellStyle name="60% - Colore1" xfId="13" builtinId="32" customBuiltin="1"/>
    <cellStyle name="60% - Colore2" xfId="14" builtinId="36" customBuiltin="1"/>
    <cellStyle name="60% - Colore3" xfId="15" builtinId="40" customBuiltin="1"/>
    <cellStyle name="60% - Colore4" xfId="16" builtinId="44" customBuiltin="1"/>
    <cellStyle name="60% - Colore5" xfId="17" builtinId="48" customBuiltin="1"/>
    <cellStyle name="60% - Colore6" xfId="18" builtinId="52" customBuiltin="1"/>
    <cellStyle name="Calcolo" xfId="19" builtinId="22" customBuiltin="1"/>
    <cellStyle name="Cella collegata" xfId="20" builtinId="24" customBuiltin="1"/>
    <cellStyle name="Colore1" xfId="22" builtinId="29" customBuiltin="1"/>
    <cellStyle name="Colore2" xfId="23" builtinId="33" customBuiltin="1"/>
    <cellStyle name="Colore3" xfId="24" builtinId="37" customBuiltin="1"/>
    <cellStyle name="Colore4" xfId="25" builtinId="41" customBuiltin="1"/>
    <cellStyle name="Colore5" xfId="26" builtinId="45" customBuiltin="1"/>
    <cellStyle name="Colore6" xfId="27" builtinId="49" customBuiltin="1"/>
    <cellStyle name="Controlla cella" xfId="21" builtinId="23" customBuiltin="1"/>
    <cellStyle name="Input" xfId="28" builtinId="20" customBuiltin="1"/>
    <cellStyle name="Neutro" xfId="30" builtinId="28" customBuiltin="1"/>
    <cellStyle name="Non valido" xfId="43" builtinId="27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ido" xfId="44" builtinId="26" customBuiltin="1"/>
    <cellStyle name="Virgola" xfId="2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W60"/>
  <sheetViews>
    <sheetView tabSelected="1" workbookViewId="0">
      <selection activeCell="H5" sqref="H5"/>
    </sheetView>
  </sheetViews>
  <sheetFormatPr baseColWidth="10" defaultColWidth="8.83203125" defaultRowHeight="13" x14ac:dyDescent="0"/>
  <cols>
    <col min="1" max="1" width="2.6640625" style="1" customWidth="1"/>
    <col min="2" max="2" width="2.33203125" style="1" customWidth="1"/>
    <col min="3" max="3" width="17.83203125" style="1" customWidth="1"/>
    <col min="4" max="4" width="19" style="1" customWidth="1"/>
    <col min="5" max="5" width="18.6640625" style="1" customWidth="1"/>
    <col min="6" max="6" width="19.1640625" style="1" customWidth="1"/>
    <col min="7" max="7" width="18.83203125" style="1" customWidth="1"/>
    <col min="8" max="9" width="19.5" style="1" customWidth="1"/>
    <col min="10" max="10" width="22.6640625" style="1" customWidth="1"/>
    <col min="11" max="11" width="19.1640625" style="1" bestFit="1" customWidth="1"/>
    <col min="12" max="256" width="8.83203125" style="1" customWidth="1"/>
  </cols>
  <sheetData>
    <row r="1" spans="1:257" s="2" customFormat="1" ht="18" customHeight="1">
      <c r="A1" s="82" t="s">
        <v>175</v>
      </c>
      <c r="B1" s="82"/>
      <c r="C1" s="82"/>
      <c r="D1" s="82"/>
      <c r="E1" s="82"/>
      <c r="F1" s="82"/>
      <c r="G1" s="82"/>
      <c r="H1" s="82"/>
      <c r="I1" s="73"/>
      <c r="IW1"/>
    </row>
    <row r="2" spans="1:257" s="3" customFormat="1" ht="18" customHeight="1">
      <c r="A2" s="83" t="s">
        <v>170</v>
      </c>
      <c r="B2" s="83"/>
      <c r="C2" s="83"/>
      <c r="D2" s="83"/>
      <c r="E2" s="83"/>
      <c r="F2" s="83"/>
      <c r="G2" s="83"/>
      <c r="H2" s="83"/>
      <c r="I2" s="74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80000</v>
      </c>
      <c r="I5" s="5"/>
    </row>
    <row r="6" spans="1:257" ht="18" customHeight="1">
      <c r="G6" s="6" t="s">
        <v>2</v>
      </c>
      <c r="H6" s="9" t="s">
        <v>138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7"/>
      <c r="J24" s="23"/>
      <c r="K24" s="75"/>
    </row>
    <row r="25" spans="1:11">
      <c r="A25" s="17"/>
      <c r="B25" s="26" t="s">
        <v>25</v>
      </c>
      <c r="F25" s="23">
        <f>ROUND($H$7*F24,5)</f>
        <v>40</v>
      </c>
      <c r="G25" s="26"/>
      <c r="I25" s="77"/>
      <c r="J25" s="23"/>
      <c r="K25" s="75"/>
    </row>
    <row r="26" spans="1:11">
      <c r="A26" s="17"/>
      <c r="B26" s="26" t="s">
        <v>26</v>
      </c>
      <c r="F26" s="23">
        <f>ROUND(SUM(F24:F25),5)</f>
        <v>240</v>
      </c>
      <c r="G26" s="26"/>
      <c r="I26" s="77"/>
      <c r="J26" s="23"/>
      <c r="K26" s="75"/>
    </row>
    <row r="27" spans="1:11">
      <c r="A27" s="17"/>
      <c r="B27" s="26" t="s">
        <v>172</v>
      </c>
      <c r="F27" s="23">
        <f>F26-(F26*0.5)</f>
        <v>120</v>
      </c>
      <c r="G27" s="26"/>
      <c r="I27" s="77"/>
      <c r="J27" s="23"/>
      <c r="K27" s="75"/>
    </row>
    <row r="28" spans="1:11">
      <c r="B28" s="1" t="s">
        <v>27</v>
      </c>
      <c r="F28" s="20">
        <f>ROUND(F27,2)</f>
        <v>120</v>
      </c>
      <c r="I28" s="77"/>
      <c r="J28" s="20"/>
      <c r="K28" s="75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8"/>
      <c r="J29" s="31"/>
      <c r="K29" s="76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1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40</v>
      </c>
    </row>
    <row r="38" spans="1:11">
      <c r="B38" s="26" t="s">
        <v>32</v>
      </c>
      <c r="F38" s="23">
        <f>SUM(F35+F37)</f>
        <v>240</v>
      </c>
    </row>
    <row r="39" spans="1:11">
      <c r="B39" s="26" t="s">
        <v>33</v>
      </c>
      <c r="F39" s="23">
        <f>F38*$H$7</f>
        <v>48</v>
      </c>
    </row>
    <row r="40" spans="1:11">
      <c r="A40" s="17"/>
      <c r="B40" s="26" t="s">
        <v>34</v>
      </c>
      <c r="F40" s="23">
        <f>ROUND(SUM(F38+F39),5)</f>
        <v>288</v>
      </c>
      <c r="G40" s="26"/>
    </row>
    <row r="41" spans="1:11">
      <c r="A41" s="17"/>
      <c r="B41" s="26" t="s">
        <v>173</v>
      </c>
      <c r="F41" s="23">
        <f>ROUND(F40-(F40*0.5),5)</f>
        <v>144</v>
      </c>
      <c r="G41" s="26"/>
    </row>
    <row r="42" spans="1:11">
      <c r="B42" s="1" t="s">
        <v>27</v>
      </c>
      <c r="F42" s="20">
        <f>ROUND(F41,2)</f>
        <v>144</v>
      </c>
      <c r="J42" s="30"/>
    </row>
    <row r="43" spans="1:11">
      <c r="B43" s="1" t="s">
        <v>35</v>
      </c>
      <c r="F43" s="31">
        <f>ROUND(F42,0)</f>
        <v>144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174</v>
      </c>
      <c r="J47" s="38" t="s">
        <v>42</v>
      </c>
      <c r="K47" s="40" t="s">
        <v>43</v>
      </c>
    </row>
    <row r="48" spans="1:11">
      <c r="C48" s="41" t="s">
        <v>3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60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1">
      <c r="C49" s="41" t="s">
        <v>44</v>
      </c>
      <c r="D49" s="42">
        <f>IF(C49&lt;&gt;"",VLOOKUP(C49,Maggiorazioni!$A$5:$B$114,2,FALSE),0)</f>
        <v>0.12</v>
      </c>
      <c r="E49" s="43">
        <v>2</v>
      </c>
      <c r="F49" s="44">
        <f t="shared" si="2"/>
        <v>40</v>
      </c>
      <c r="G49" s="44">
        <f t="shared" si="3"/>
        <v>80</v>
      </c>
      <c r="H49" s="44">
        <f>ROUND((G49*D49+G49),5)</f>
        <v>89.6</v>
      </c>
      <c r="I49" s="44">
        <f>H49-(H49*0.5)</f>
        <v>44.8</v>
      </c>
      <c r="J49" s="45">
        <f t="shared" ref="J49:J60" si="5">ROUND(I49,2)</f>
        <v>44.8</v>
      </c>
      <c r="K49" s="46">
        <f t="shared" si="4"/>
        <v>45</v>
      </c>
    </row>
    <row r="50" spans="3:11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4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79">
        <f t="shared" si="3"/>
        <v>0</v>
      </c>
      <c r="H60" s="79">
        <f t="shared" si="6"/>
        <v>0</v>
      </c>
      <c r="I60" s="51">
        <f>H60-(H60*0.5)</f>
        <v>0</v>
      </c>
      <c r="J60" s="72">
        <f t="shared" si="5"/>
        <v>0</v>
      </c>
      <c r="K60" s="52">
        <f t="shared" si="4"/>
        <v>0</v>
      </c>
    </row>
  </sheetData>
  <sheetProtection password="8B48" sheet="1" objects="1" scenarios="1" selectLockedCell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H30" sqref="H30"/>
    </sheetView>
  </sheetViews>
  <sheetFormatPr baseColWidth="10" defaultColWidth="8.83203125" defaultRowHeight="13" x14ac:dyDescent="0"/>
  <cols>
    <col min="1" max="1" width="2.6640625" style="1" customWidth="1"/>
    <col min="2" max="2" width="2.33203125" style="1" customWidth="1"/>
    <col min="3" max="3" width="17.83203125" style="1" customWidth="1"/>
    <col min="4" max="4" width="19" style="1" customWidth="1"/>
    <col min="5" max="5" width="18.6640625" style="1" customWidth="1"/>
    <col min="6" max="6" width="19.1640625" style="1" customWidth="1"/>
    <col min="7" max="7" width="18.83203125" style="1" customWidth="1"/>
    <col min="8" max="8" width="19.5" style="1" customWidth="1"/>
    <col min="9" max="9" width="22.6640625" style="1" customWidth="1"/>
    <col min="10" max="10" width="23" style="1" customWidth="1"/>
    <col min="11" max="13" width="8.83203125" style="1"/>
    <col min="14" max="14" width="53.33203125" style="1" bestFit="1" customWidth="1"/>
    <col min="15" max="16384" width="8.83203125" style="1"/>
  </cols>
  <sheetData>
    <row r="1" spans="1:256" s="2" customFormat="1" ht="18" customHeight="1">
      <c r="A1" s="82" t="s">
        <v>175</v>
      </c>
      <c r="B1" s="82"/>
      <c r="C1" s="82"/>
      <c r="D1" s="82"/>
      <c r="E1" s="82"/>
      <c r="F1" s="82"/>
      <c r="G1" s="82"/>
      <c r="H1" s="82"/>
    </row>
    <row r="2" spans="1:256" s="3" customFormat="1" ht="18" customHeight="1" thickBot="1">
      <c r="A2" s="83" t="s">
        <v>169</v>
      </c>
      <c r="B2" s="83"/>
      <c r="C2" s="83"/>
      <c r="D2" s="83"/>
      <c r="E2" s="83"/>
      <c r="F2" s="83"/>
      <c r="G2" s="83"/>
      <c r="H2" s="83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138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44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100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100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100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50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55</v>
      </c>
      <c r="I16" s="27" t="s">
        <v>22</v>
      </c>
    </row>
    <row r="17" spans="1:14">
      <c r="A17" s="53"/>
      <c r="B17" s="53" t="s">
        <v>53</v>
      </c>
      <c r="F17" s="26"/>
      <c r="G17" s="26"/>
      <c r="H17" s="23">
        <v>55</v>
      </c>
      <c r="I17" s="27" t="s">
        <v>22</v>
      </c>
    </row>
    <row r="18" spans="1:14">
      <c r="A18" s="53"/>
      <c r="B18" s="53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17.600000000000001</v>
      </c>
    </row>
    <row r="35" spans="1:10" ht="11.25" customHeight="1">
      <c r="B35" s="26" t="s">
        <v>32</v>
      </c>
      <c r="F35" s="23">
        <f>IF(H5&lt;&gt;H17,SUM(F32+F34),F34)</f>
        <v>61.6</v>
      </c>
    </row>
    <row r="36" spans="1:10">
      <c r="B36" s="26" t="s">
        <v>33</v>
      </c>
      <c r="F36" s="23">
        <f>F35*$H$7</f>
        <v>12.32</v>
      </c>
    </row>
    <row r="37" spans="1:10">
      <c r="A37" s="17"/>
      <c r="B37" s="26" t="s">
        <v>34</v>
      </c>
      <c r="F37" s="23">
        <f>ROUND(SUM(F35+F36),5)</f>
        <v>73.92</v>
      </c>
      <c r="G37" s="26"/>
    </row>
    <row r="38" spans="1:10">
      <c r="B38" s="1" t="s">
        <v>27</v>
      </c>
      <c r="F38" s="20">
        <f>ROUND(F37,2)</f>
        <v>73.92</v>
      </c>
    </row>
    <row r="39" spans="1:10">
      <c r="B39" s="1" t="s">
        <v>35</v>
      </c>
      <c r="F39" s="31">
        <f>ROUND(F38,0)</f>
        <v>74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4" thickBot="1">
      <c r="F42" s="34"/>
    </row>
    <row r="43" spans="1:10" ht="39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29.568000000000001</v>
      </c>
      <c r="I44" s="20">
        <f>ROUND(H44,2)</f>
        <v>29.57</v>
      </c>
      <c r="J44" s="46">
        <f t="shared" ref="J44:J56" si="1">ROUND(I44,0)</f>
        <v>30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4" thickBot="1">
      <c r="C56" s="48"/>
      <c r="D56" s="70">
        <f>IF(C56&lt;&gt;"",VLOOKUP(C56,Maggiorazioni!$D$5:$E$114,2,FALSE),0)</f>
        <v>0</v>
      </c>
      <c r="E56" s="50"/>
      <c r="F56" s="71">
        <f t="shared" si="3"/>
        <v>0</v>
      </c>
      <c r="G56" s="51">
        <f t="shared" si="0"/>
        <v>0</v>
      </c>
      <c r="H56" s="51">
        <f t="shared" si="5"/>
        <v>0</v>
      </c>
      <c r="I56" s="72">
        <f t="shared" si="2"/>
        <v>0</v>
      </c>
      <c r="J56" s="52">
        <f t="shared" si="1"/>
        <v>0</v>
      </c>
    </row>
  </sheetData>
  <sheetProtection password="8B48" sheet="1" objects="1" scenarios="1" selectLockedCells="1"/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46" workbookViewId="0">
      <selection activeCell="A114" sqref="A114"/>
    </sheetView>
  </sheetViews>
  <sheetFormatPr baseColWidth="10" defaultColWidth="8.83203125" defaultRowHeight="12" x14ac:dyDescent="0"/>
  <cols>
    <col min="1" max="1" width="16.5" style="55" customWidth="1"/>
    <col min="2" max="2" width="16.5" style="56" customWidth="1"/>
    <col min="3" max="3" width="7.5" style="56" customWidth="1"/>
    <col min="4" max="4" width="16.5" style="56" customWidth="1"/>
    <col min="5" max="5" width="16.5" customWidth="1"/>
    <col min="6" max="6" width="15.83203125" customWidth="1"/>
    <col min="7" max="7" width="12.6640625" style="81" bestFit="1" customWidth="1"/>
    <col min="8" max="8" width="14.6640625" style="81" bestFit="1" customWidth="1"/>
    <col min="9" max="9" width="11.83203125" style="81" bestFit="1" customWidth="1"/>
    <col min="10" max="10" width="13.33203125" style="81" bestFit="1" customWidth="1"/>
  </cols>
  <sheetData>
    <row r="2" spans="1:10" s="59" customFormat="1" ht="15">
      <c r="A2" s="57" t="s">
        <v>55</v>
      </c>
      <c r="B2" s="58"/>
      <c r="C2" s="58"/>
      <c r="D2" s="58"/>
      <c r="G2" s="80"/>
      <c r="H2" s="80"/>
      <c r="I2" s="80"/>
      <c r="J2" s="80"/>
    </row>
    <row r="4" spans="1:10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10">
      <c r="A5" s="81" t="s">
        <v>60</v>
      </c>
      <c r="B5" s="64">
        <v>0.7</v>
      </c>
      <c r="C5" s="65"/>
      <c r="D5" s="63" t="s">
        <v>60</v>
      </c>
      <c r="E5" s="64">
        <v>0.7</v>
      </c>
    </row>
    <row r="6" spans="1:10">
      <c r="A6" s="81" t="s">
        <v>59</v>
      </c>
      <c r="B6" s="64">
        <v>0.2</v>
      </c>
      <c r="C6" s="65"/>
      <c r="D6" s="63" t="s">
        <v>59</v>
      </c>
      <c r="E6" s="64">
        <v>0.2</v>
      </c>
    </row>
    <row r="7" spans="1:10">
      <c r="A7" s="81" t="s">
        <v>61</v>
      </c>
      <c r="B7" s="64">
        <v>0.2</v>
      </c>
      <c r="C7" s="65"/>
      <c r="D7" s="63" t="s">
        <v>61</v>
      </c>
      <c r="E7" s="64">
        <v>0.2</v>
      </c>
    </row>
    <row r="8" spans="1:10">
      <c r="A8" s="81" t="s">
        <v>62</v>
      </c>
      <c r="B8" s="64">
        <v>0.2</v>
      </c>
      <c r="C8" s="65"/>
      <c r="D8" s="63" t="s">
        <v>62</v>
      </c>
      <c r="E8" s="64">
        <v>0.2</v>
      </c>
    </row>
    <row r="9" spans="1:10">
      <c r="A9" s="81" t="s">
        <v>63</v>
      </c>
      <c r="B9" s="64">
        <v>0</v>
      </c>
      <c r="C9" s="65"/>
      <c r="D9" s="63" t="s">
        <v>63</v>
      </c>
      <c r="E9" s="64">
        <v>0</v>
      </c>
    </row>
    <row r="10" spans="1:10">
      <c r="A10" s="81" t="s">
        <v>64</v>
      </c>
      <c r="B10" s="64">
        <v>0.2</v>
      </c>
      <c r="C10" s="65"/>
      <c r="D10" s="63" t="s">
        <v>64</v>
      </c>
      <c r="E10" s="64">
        <v>0.2</v>
      </c>
    </row>
    <row r="11" spans="1:10">
      <c r="A11" s="81" t="s">
        <v>65</v>
      </c>
      <c r="B11" s="64">
        <v>0.2</v>
      </c>
      <c r="C11" s="65"/>
      <c r="D11" s="63" t="s">
        <v>65</v>
      </c>
      <c r="E11" s="64">
        <v>0.2</v>
      </c>
    </row>
    <row r="12" spans="1:10">
      <c r="A12" s="81" t="s">
        <v>66</v>
      </c>
      <c r="B12" s="64">
        <v>0.2</v>
      </c>
      <c r="C12" s="65"/>
      <c r="D12" s="63" t="s">
        <v>66</v>
      </c>
      <c r="E12" s="64">
        <v>0.2</v>
      </c>
    </row>
    <row r="13" spans="1:10">
      <c r="A13" s="81" t="s">
        <v>67</v>
      </c>
      <c r="B13" s="64">
        <v>0</v>
      </c>
      <c r="C13" s="65"/>
      <c r="D13" s="63" t="s">
        <v>67</v>
      </c>
      <c r="E13" s="64">
        <v>0</v>
      </c>
    </row>
    <row r="14" spans="1:10">
      <c r="A14" s="81" t="s">
        <v>68</v>
      </c>
      <c r="B14" s="64">
        <v>0.2</v>
      </c>
      <c r="C14" s="65"/>
      <c r="D14" s="63" t="s">
        <v>68</v>
      </c>
      <c r="E14" s="64">
        <v>0.2</v>
      </c>
    </row>
    <row r="15" spans="1:10">
      <c r="A15" s="81" t="s">
        <v>69</v>
      </c>
      <c r="B15" s="64">
        <v>0.2</v>
      </c>
      <c r="C15" s="65"/>
      <c r="D15" s="63" t="s">
        <v>69</v>
      </c>
      <c r="E15" s="64">
        <v>0.2</v>
      </c>
    </row>
    <row r="16" spans="1:10">
      <c r="A16" s="81" t="s">
        <v>70</v>
      </c>
      <c r="B16" s="64">
        <v>0.2</v>
      </c>
      <c r="C16" s="65"/>
      <c r="D16" s="63" t="s">
        <v>70</v>
      </c>
      <c r="E16" s="64">
        <v>0.2</v>
      </c>
    </row>
    <row r="17" spans="1:5">
      <c r="A17" s="81" t="s">
        <v>71</v>
      </c>
      <c r="B17" s="64">
        <v>0.2</v>
      </c>
      <c r="C17" s="65"/>
      <c r="D17" s="63" t="s">
        <v>71</v>
      </c>
      <c r="E17" s="64">
        <v>0.2</v>
      </c>
    </row>
    <row r="18" spans="1:5">
      <c r="A18" s="81" t="s">
        <v>72</v>
      </c>
      <c r="B18" s="64">
        <v>0.2</v>
      </c>
      <c r="C18" s="65"/>
      <c r="D18" s="63" t="s">
        <v>72</v>
      </c>
      <c r="E18" s="64">
        <v>0.2</v>
      </c>
    </row>
    <row r="19" spans="1:5">
      <c r="A19" s="81" t="s">
        <v>73</v>
      </c>
      <c r="B19" s="64">
        <v>0.2</v>
      </c>
      <c r="C19" s="65"/>
      <c r="D19" s="63" t="s">
        <v>73</v>
      </c>
      <c r="E19" s="64">
        <v>0.2</v>
      </c>
    </row>
    <row r="20" spans="1:5">
      <c r="A20" s="81" t="s">
        <v>74</v>
      </c>
      <c r="B20" s="64">
        <v>0.2</v>
      </c>
      <c r="C20" s="65"/>
      <c r="D20" s="63" t="s">
        <v>74</v>
      </c>
      <c r="E20" s="64">
        <v>0.2</v>
      </c>
    </row>
    <row r="21" spans="1:5">
      <c r="A21" s="81" t="s">
        <v>75</v>
      </c>
      <c r="B21" s="64">
        <v>0.2</v>
      </c>
      <c r="C21" s="65"/>
      <c r="D21" s="63" t="s">
        <v>75</v>
      </c>
      <c r="E21" s="64">
        <v>0.2</v>
      </c>
    </row>
    <row r="22" spans="1:5">
      <c r="A22" s="81" t="s">
        <v>76</v>
      </c>
      <c r="B22" s="64">
        <v>0.2</v>
      </c>
      <c r="C22" s="65"/>
      <c r="D22" s="63" t="s">
        <v>76</v>
      </c>
      <c r="E22" s="64">
        <v>0.2</v>
      </c>
    </row>
    <row r="23" spans="1:5">
      <c r="A23" s="81" t="s">
        <v>77</v>
      </c>
      <c r="B23" s="64">
        <v>0.2</v>
      </c>
      <c r="C23" s="65"/>
      <c r="D23" s="63" t="s">
        <v>77</v>
      </c>
      <c r="E23" s="64">
        <v>0.2</v>
      </c>
    </row>
    <row r="24" spans="1:5">
      <c r="A24" s="81" t="s">
        <v>78</v>
      </c>
      <c r="B24" s="64">
        <v>0.2</v>
      </c>
      <c r="C24" s="65"/>
      <c r="D24" s="63" t="s">
        <v>78</v>
      </c>
      <c r="E24" s="64">
        <v>0.2</v>
      </c>
    </row>
    <row r="25" spans="1:5">
      <c r="A25" s="81" t="s">
        <v>79</v>
      </c>
      <c r="B25" s="64">
        <v>0.2</v>
      </c>
      <c r="C25" s="65"/>
      <c r="D25" s="63" t="s">
        <v>79</v>
      </c>
      <c r="E25" s="64">
        <v>0.2</v>
      </c>
    </row>
    <row r="26" spans="1:5">
      <c r="A26" s="81" t="s">
        <v>80</v>
      </c>
      <c r="B26" s="64">
        <v>0.2</v>
      </c>
      <c r="C26" s="65"/>
      <c r="D26" s="63" t="s">
        <v>80</v>
      </c>
      <c r="E26" s="64">
        <v>0.2</v>
      </c>
    </row>
    <row r="27" spans="1:5">
      <c r="A27" s="81" t="s">
        <v>81</v>
      </c>
      <c r="B27" s="64">
        <v>0.7</v>
      </c>
      <c r="C27" s="65"/>
      <c r="D27" s="63" t="s">
        <v>81</v>
      </c>
      <c r="E27" s="64">
        <v>0.7</v>
      </c>
    </row>
    <row r="28" spans="1:5">
      <c r="A28" s="81" t="s">
        <v>82</v>
      </c>
      <c r="B28" s="64">
        <v>0.2</v>
      </c>
      <c r="C28" s="65"/>
      <c r="D28" s="63" t="s">
        <v>82</v>
      </c>
      <c r="E28" s="64">
        <v>0.2</v>
      </c>
    </row>
    <row r="29" spans="1:5">
      <c r="A29" s="81" t="s">
        <v>83</v>
      </c>
      <c r="B29" s="64">
        <v>0.2</v>
      </c>
      <c r="C29" s="65"/>
      <c r="D29" s="63" t="s">
        <v>83</v>
      </c>
      <c r="E29" s="64">
        <v>0.2</v>
      </c>
    </row>
    <row r="30" spans="1:5">
      <c r="A30" s="81" t="s">
        <v>84</v>
      </c>
      <c r="B30" s="64">
        <v>0.2</v>
      </c>
      <c r="C30" s="65"/>
      <c r="D30" s="63" t="s">
        <v>84</v>
      </c>
      <c r="E30" s="64">
        <v>0.2</v>
      </c>
    </row>
    <row r="31" spans="1:5">
      <c r="A31" s="81" t="s">
        <v>85</v>
      </c>
      <c r="B31" s="64">
        <v>0.2</v>
      </c>
      <c r="C31" s="65"/>
      <c r="D31" s="63" t="s">
        <v>85</v>
      </c>
      <c r="E31" s="64">
        <v>0.2</v>
      </c>
    </row>
    <row r="32" spans="1:5">
      <c r="A32" s="81" t="s">
        <v>86</v>
      </c>
      <c r="B32" s="64">
        <v>0.7</v>
      </c>
      <c r="C32" s="65"/>
      <c r="D32" s="63" t="s">
        <v>86</v>
      </c>
      <c r="E32" s="64">
        <v>0.7</v>
      </c>
    </row>
    <row r="33" spans="1:5">
      <c r="A33" s="81" t="s">
        <v>87</v>
      </c>
      <c r="B33" s="64">
        <v>0.2</v>
      </c>
      <c r="C33" s="65"/>
      <c r="D33" s="63" t="s">
        <v>87</v>
      </c>
      <c r="E33" s="64">
        <v>0.2</v>
      </c>
    </row>
    <row r="34" spans="1:5">
      <c r="A34" s="81" t="s">
        <v>88</v>
      </c>
      <c r="B34" s="64">
        <v>0.7</v>
      </c>
      <c r="C34" s="65"/>
      <c r="D34" s="63" t="s">
        <v>88</v>
      </c>
      <c r="E34" s="64">
        <v>0.7</v>
      </c>
    </row>
    <row r="35" spans="1:5">
      <c r="A35" s="81" t="s">
        <v>89</v>
      </c>
      <c r="B35" s="64">
        <v>0.2</v>
      </c>
      <c r="C35" s="65"/>
      <c r="D35" s="63" t="s">
        <v>89</v>
      </c>
      <c r="E35" s="64">
        <v>0.2</v>
      </c>
    </row>
    <row r="36" spans="1:5">
      <c r="A36" s="81" t="s">
        <v>90</v>
      </c>
      <c r="B36" s="64">
        <v>0.2</v>
      </c>
      <c r="C36" s="65"/>
      <c r="D36" s="63" t="s">
        <v>90</v>
      </c>
      <c r="E36" s="64">
        <v>0.2</v>
      </c>
    </row>
    <row r="37" spans="1:5">
      <c r="A37" s="81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81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81" t="s">
        <v>93</v>
      </c>
      <c r="B39" s="64">
        <v>0.2</v>
      </c>
      <c r="C39" s="65"/>
      <c r="D39" s="63" t="s">
        <v>93</v>
      </c>
      <c r="E39" s="64">
        <v>0.2</v>
      </c>
    </row>
    <row r="40" spans="1:5">
      <c r="A40" s="81" t="s">
        <v>94</v>
      </c>
      <c r="B40" s="64">
        <v>0.2</v>
      </c>
      <c r="C40" s="65"/>
      <c r="D40" s="63" t="s">
        <v>94</v>
      </c>
      <c r="E40" s="64">
        <v>0.2</v>
      </c>
    </row>
    <row r="41" spans="1:5">
      <c r="A41" s="81" t="s">
        <v>95</v>
      </c>
      <c r="B41" s="64">
        <v>0.2</v>
      </c>
      <c r="C41" s="65"/>
      <c r="D41" s="63" t="s">
        <v>95</v>
      </c>
      <c r="E41" s="64">
        <v>0.2</v>
      </c>
    </row>
    <row r="42" spans="1:5">
      <c r="A42" s="81" t="s">
        <v>96</v>
      </c>
      <c r="B42" s="64">
        <v>0.2</v>
      </c>
      <c r="C42" s="65"/>
      <c r="D42" s="63" t="s">
        <v>96</v>
      </c>
      <c r="E42" s="64">
        <v>0.2</v>
      </c>
    </row>
    <row r="43" spans="1:5">
      <c r="A43" s="81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81" t="s">
        <v>98</v>
      </c>
      <c r="B44" s="64">
        <v>0.2</v>
      </c>
      <c r="C44" s="65"/>
      <c r="D44" s="63" t="s">
        <v>98</v>
      </c>
      <c r="E44" s="64">
        <v>0.2</v>
      </c>
    </row>
    <row r="45" spans="1:5">
      <c r="A45" s="81" t="s">
        <v>100</v>
      </c>
      <c r="B45" s="64">
        <v>0.2</v>
      </c>
      <c r="C45" s="65"/>
      <c r="D45" s="63" t="s">
        <v>100</v>
      </c>
      <c r="E45" s="64">
        <v>0.2</v>
      </c>
    </row>
    <row r="46" spans="1:5">
      <c r="A46" s="81" t="s">
        <v>101</v>
      </c>
      <c r="B46" s="64">
        <v>0.2</v>
      </c>
      <c r="C46" s="65"/>
      <c r="D46" s="63" t="s">
        <v>101</v>
      </c>
      <c r="E46" s="64">
        <v>0.2</v>
      </c>
    </row>
    <row r="47" spans="1:5">
      <c r="A47" s="81" t="s">
        <v>99</v>
      </c>
      <c r="B47" s="64">
        <v>0.2</v>
      </c>
      <c r="C47" s="65"/>
      <c r="D47" s="63" t="s">
        <v>99</v>
      </c>
      <c r="E47" s="64">
        <v>0.2</v>
      </c>
    </row>
    <row r="48" spans="1:5">
      <c r="A48" s="81" t="s">
        <v>102</v>
      </c>
      <c r="B48" s="64">
        <v>0.2</v>
      </c>
      <c r="C48" s="65"/>
      <c r="D48" s="63" t="s">
        <v>102</v>
      </c>
      <c r="E48" s="64">
        <v>0.2</v>
      </c>
    </row>
    <row r="49" spans="1:5">
      <c r="A49" s="81" t="s">
        <v>103</v>
      </c>
      <c r="B49" s="64">
        <v>0.2</v>
      </c>
      <c r="C49" s="65"/>
      <c r="D49" s="63" t="s">
        <v>103</v>
      </c>
      <c r="E49" s="64">
        <v>0.2</v>
      </c>
    </row>
    <row r="50" spans="1:5">
      <c r="A50" s="81" t="s">
        <v>104</v>
      </c>
      <c r="B50" s="64">
        <v>0.2</v>
      </c>
      <c r="C50" s="65"/>
      <c r="D50" s="63" t="s">
        <v>104</v>
      </c>
      <c r="E50" s="64">
        <v>0.2</v>
      </c>
    </row>
    <row r="51" spans="1:5">
      <c r="A51" s="81" t="s">
        <v>105</v>
      </c>
      <c r="B51" s="64">
        <v>0.2</v>
      </c>
      <c r="C51" s="65"/>
      <c r="D51" s="63" t="s">
        <v>105</v>
      </c>
      <c r="E51" s="64">
        <v>0.2</v>
      </c>
    </row>
    <row r="52" spans="1:5">
      <c r="A52" s="81" t="s">
        <v>106</v>
      </c>
      <c r="B52" s="64">
        <v>0.2</v>
      </c>
      <c r="C52" s="65"/>
      <c r="D52" s="63" t="s">
        <v>106</v>
      </c>
      <c r="E52" s="64">
        <v>0.2</v>
      </c>
    </row>
    <row r="53" spans="1:5">
      <c r="A53" s="81" t="s">
        <v>107</v>
      </c>
      <c r="B53" s="64">
        <v>0.2</v>
      </c>
      <c r="C53" s="65"/>
      <c r="D53" s="63" t="s">
        <v>107</v>
      </c>
      <c r="E53" s="64">
        <v>0.2</v>
      </c>
    </row>
    <row r="54" spans="1:5">
      <c r="A54" s="81" t="s">
        <v>108</v>
      </c>
      <c r="B54" s="64">
        <v>0.2</v>
      </c>
      <c r="C54" s="65"/>
      <c r="D54" s="63" t="s">
        <v>108</v>
      </c>
      <c r="E54" s="64">
        <v>0.2</v>
      </c>
    </row>
    <row r="55" spans="1:5">
      <c r="A55" s="81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81" t="s">
        <v>110</v>
      </c>
      <c r="B56" s="64">
        <v>0.7</v>
      </c>
      <c r="C56" s="65"/>
      <c r="D56" s="63" t="s">
        <v>110</v>
      </c>
      <c r="E56" s="64">
        <v>0.7</v>
      </c>
    </row>
    <row r="57" spans="1:5">
      <c r="A57" s="81" t="s">
        <v>111</v>
      </c>
      <c r="B57" s="64">
        <v>0.2</v>
      </c>
      <c r="C57" s="65"/>
      <c r="D57" s="63" t="s">
        <v>111</v>
      </c>
      <c r="E57" s="64">
        <v>0.2</v>
      </c>
    </row>
    <row r="58" spans="1:5">
      <c r="A58" s="81" t="s">
        <v>112</v>
      </c>
      <c r="B58" s="64">
        <v>0.2</v>
      </c>
      <c r="C58" s="65"/>
      <c r="D58" s="63" t="s">
        <v>112</v>
      </c>
      <c r="E58" s="64">
        <v>0.2</v>
      </c>
    </row>
    <row r="59" spans="1:5">
      <c r="A59" s="81" t="s">
        <v>113</v>
      </c>
      <c r="B59" s="64">
        <v>0.2</v>
      </c>
      <c r="C59" s="65"/>
      <c r="D59" s="63" t="s">
        <v>113</v>
      </c>
      <c r="E59" s="64">
        <v>0.2</v>
      </c>
    </row>
    <row r="60" spans="1:5">
      <c r="A60" s="81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81" t="s">
        <v>115</v>
      </c>
      <c r="B61" s="64">
        <v>0.2</v>
      </c>
      <c r="C61" s="65"/>
      <c r="D61" s="63" t="s">
        <v>115</v>
      </c>
      <c r="E61" s="64">
        <v>0.2</v>
      </c>
    </row>
    <row r="62" spans="1:5">
      <c r="A62" s="81" t="s">
        <v>116</v>
      </c>
      <c r="B62" s="64">
        <v>0.2</v>
      </c>
      <c r="C62" s="65"/>
      <c r="D62" s="63" t="s">
        <v>116</v>
      </c>
      <c r="E62" s="64">
        <v>0.2</v>
      </c>
    </row>
    <row r="63" spans="1:5">
      <c r="A63" s="81" t="s">
        <v>117</v>
      </c>
      <c r="B63" s="64">
        <v>0.2</v>
      </c>
      <c r="C63" s="65"/>
      <c r="D63" s="63" t="s">
        <v>117</v>
      </c>
      <c r="E63" s="64">
        <v>0.2</v>
      </c>
    </row>
    <row r="64" spans="1:5">
      <c r="A64" s="81" t="s">
        <v>118</v>
      </c>
      <c r="B64" s="64">
        <v>0.2</v>
      </c>
      <c r="C64" s="65"/>
      <c r="D64" s="63" t="s">
        <v>118</v>
      </c>
      <c r="E64" s="64">
        <v>0.2</v>
      </c>
    </row>
    <row r="65" spans="1:5">
      <c r="A65" s="81" t="s">
        <v>119</v>
      </c>
      <c r="B65" s="64">
        <v>0.2</v>
      </c>
      <c r="C65" s="65"/>
      <c r="D65" s="63" t="s">
        <v>119</v>
      </c>
      <c r="E65" s="64">
        <v>0.2</v>
      </c>
    </row>
    <row r="66" spans="1:5">
      <c r="A66" s="81" t="s">
        <v>120</v>
      </c>
      <c r="B66" s="64">
        <v>0.7</v>
      </c>
      <c r="C66" s="65"/>
      <c r="D66" s="63" t="s">
        <v>120</v>
      </c>
      <c r="E66" s="64">
        <v>0.7</v>
      </c>
    </row>
    <row r="67" spans="1:5">
      <c r="A67" s="81" t="s">
        <v>121</v>
      </c>
      <c r="B67" s="64">
        <v>0.2</v>
      </c>
      <c r="C67" s="65"/>
      <c r="D67" s="63" t="s">
        <v>121</v>
      </c>
      <c r="E67" s="64">
        <v>0.2</v>
      </c>
    </row>
    <row r="68" spans="1:5">
      <c r="A68" s="81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81" t="s">
        <v>123</v>
      </c>
      <c r="B69" s="64">
        <v>0.2</v>
      </c>
      <c r="C69" s="65"/>
      <c r="D69" s="63" t="s">
        <v>123</v>
      </c>
      <c r="E69" s="64">
        <v>0.2</v>
      </c>
    </row>
    <row r="70" spans="1:5">
      <c r="A70" s="81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81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81" t="s">
        <v>126</v>
      </c>
      <c r="B72" s="64">
        <v>0.2</v>
      </c>
      <c r="C72" s="65"/>
      <c r="D72" s="63" t="s">
        <v>126</v>
      </c>
      <c r="E72" s="64">
        <v>0.2</v>
      </c>
    </row>
    <row r="73" spans="1:5">
      <c r="A73" s="81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81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81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81" t="s">
        <v>129</v>
      </c>
      <c r="B76" s="64">
        <v>0.2</v>
      </c>
      <c r="C76" s="65"/>
      <c r="D76" s="63" t="s">
        <v>129</v>
      </c>
      <c r="E76" s="64">
        <v>0.2</v>
      </c>
    </row>
    <row r="77" spans="1:5">
      <c r="A77" s="81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81" t="s">
        <v>131</v>
      </c>
      <c r="B78" s="64">
        <v>0.2</v>
      </c>
      <c r="C78" s="65"/>
      <c r="D78" s="63" t="s">
        <v>131</v>
      </c>
      <c r="E78" s="64">
        <v>0.2</v>
      </c>
    </row>
    <row r="79" spans="1:5">
      <c r="A79" s="81" t="s">
        <v>132</v>
      </c>
      <c r="B79" s="64">
        <v>0.2</v>
      </c>
      <c r="C79" s="65"/>
      <c r="D79" s="63" t="s">
        <v>132</v>
      </c>
      <c r="E79" s="64">
        <v>0.2</v>
      </c>
    </row>
    <row r="80" spans="1:5">
      <c r="A80" s="81" t="s">
        <v>133</v>
      </c>
      <c r="B80" s="64">
        <v>0.2</v>
      </c>
      <c r="C80" s="65"/>
      <c r="D80" s="63" t="s">
        <v>133</v>
      </c>
      <c r="E80" s="64">
        <v>0.2</v>
      </c>
    </row>
    <row r="81" spans="1:5">
      <c r="A81" s="81" t="s">
        <v>134</v>
      </c>
      <c r="B81" s="64">
        <v>0.2</v>
      </c>
      <c r="C81" s="65"/>
      <c r="D81" s="63" t="s">
        <v>134</v>
      </c>
      <c r="E81" s="64">
        <v>0.2</v>
      </c>
    </row>
    <row r="82" spans="1:5">
      <c r="A82" s="81" t="s">
        <v>135</v>
      </c>
      <c r="B82" s="64">
        <v>0.2</v>
      </c>
      <c r="C82" s="65"/>
      <c r="D82" s="63" t="s">
        <v>135</v>
      </c>
      <c r="E82" s="64">
        <v>0.2</v>
      </c>
    </row>
    <row r="83" spans="1:5">
      <c r="A83" s="81" t="s">
        <v>136</v>
      </c>
      <c r="B83" s="64">
        <v>0.7</v>
      </c>
      <c r="C83" s="65"/>
      <c r="D83" s="63" t="s">
        <v>136</v>
      </c>
      <c r="E83" s="64">
        <v>0.7</v>
      </c>
    </row>
    <row r="84" spans="1:5">
      <c r="A84" s="81" t="s">
        <v>137</v>
      </c>
      <c r="B84" s="64">
        <v>0.2</v>
      </c>
      <c r="C84" s="65"/>
      <c r="D84" s="63" t="s">
        <v>137</v>
      </c>
      <c r="E84" s="64">
        <v>0.2</v>
      </c>
    </row>
    <row r="85" spans="1:5">
      <c r="A85" s="81" t="s">
        <v>138</v>
      </c>
      <c r="B85" s="64">
        <v>0.2</v>
      </c>
      <c r="C85" s="65"/>
      <c r="D85" s="63" t="s">
        <v>138</v>
      </c>
      <c r="E85" s="64">
        <v>0.2</v>
      </c>
    </row>
    <row r="86" spans="1:5">
      <c r="A86" s="81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81" t="s">
        <v>140</v>
      </c>
      <c r="B87" s="64">
        <v>0.2</v>
      </c>
      <c r="C87" s="65"/>
      <c r="D87" s="63" t="s">
        <v>140</v>
      </c>
      <c r="E87" s="64">
        <v>0.2</v>
      </c>
    </row>
    <row r="88" spans="1:5">
      <c r="A88" s="81" t="s">
        <v>141</v>
      </c>
      <c r="B88" s="64">
        <v>0.2</v>
      </c>
      <c r="C88" s="65"/>
      <c r="D88" s="63" t="s">
        <v>141</v>
      </c>
      <c r="E88" s="64">
        <v>0.2</v>
      </c>
    </row>
    <row r="89" spans="1:5">
      <c r="A89" s="81" t="s">
        <v>142</v>
      </c>
      <c r="B89" s="64">
        <v>0.2</v>
      </c>
      <c r="C89" s="65"/>
      <c r="D89" s="63" t="s">
        <v>142</v>
      </c>
      <c r="E89" s="64">
        <v>0.2</v>
      </c>
    </row>
    <row r="90" spans="1:5">
      <c r="A90" s="81" t="s">
        <v>143</v>
      </c>
      <c r="B90" s="64">
        <v>0.2</v>
      </c>
      <c r="C90" s="65"/>
      <c r="D90" s="63" t="s">
        <v>143</v>
      </c>
      <c r="E90" s="64">
        <v>0.2</v>
      </c>
    </row>
    <row r="91" spans="1:5">
      <c r="A91" s="81" t="s">
        <v>144</v>
      </c>
      <c r="B91" s="64">
        <v>0.2</v>
      </c>
      <c r="C91" s="65"/>
      <c r="D91" s="63" t="s">
        <v>144</v>
      </c>
      <c r="E91" s="64">
        <v>0.2</v>
      </c>
    </row>
    <row r="92" spans="1:5">
      <c r="A92" s="81" t="s">
        <v>145</v>
      </c>
      <c r="B92" s="64">
        <v>0.7</v>
      </c>
      <c r="C92" s="65"/>
      <c r="D92" s="63" t="s">
        <v>145</v>
      </c>
      <c r="E92" s="64">
        <v>0.7</v>
      </c>
    </row>
    <row r="93" spans="1:5">
      <c r="A93" s="81" t="s">
        <v>146</v>
      </c>
      <c r="B93" s="64">
        <v>0.2</v>
      </c>
      <c r="C93" s="65"/>
      <c r="D93" s="63" t="s">
        <v>146</v>
      </c>
      <c r="E93" s="64">
        <v>0.2</v>
      </c>
    </row>
    <row r="94" spans="1:5">
      <c r="A94" s="81" t="s">
        <v>147</v>
      </c>
      <c r="B94" s="64">
        <v>0.2</v>
      </c>
      <c r="C94" s="65"/>
      <c r="D94" s="63" t="s">
        <v>147</v>
      </c>
      <c r="E94" s="64">
        <v>0.2</v>
      </c>
    </row>
    <row r="95" spans="1:5">
      <c r="A95" s="81" t="s">
        <v>148</v>
      </c>
      <c r="B95" s="64">
        <v>0.2</v>
      </c>
      <c r="C95" s="65"/>
      <c r="D95" s="63" t="s">
        <v>148</v>
      </c>
      <c r="E95" s="64">
        <v>0.2</v>
      </c>
    </row>
    <row r="96" spans="1:5">
      <c r="A96" s="81" t="s">
        <v>149</v>
      </c>
      <c r="B96" s="64">
        <v>0.2</v>
      </c>
      <c r="C96" s="65"/>
      <c r="D96" s="63" t="s">
        <v>149</v>
      </c>
      <c r="E96" s="64">
        <v>0.2</v>
      </c>
    </row>
    <row r="97" spans="1:6">
      <c r="A97" s="81" t="s">
        <v>150</v>
      </c>
      <c r="B97" s="64">
        <v>0.2</v>
      </c>
      <c r="C97" s="65"/>
      <c r="D97" s="63" t="s">
        <v>150</v>
      </c>
      <c r="E97" s="64">
        <v>0.2</v>
      </c>
    </row>
    <row r="98" spans="1:6">
      <c r="A98" s="81" t="s">
        <v>151</v>
      </c>
      <c r="B98" s="64">
        <v>0.2</v>
      </c>
      <c r="C98" s="65"/>
      <c r="D98" s="63" t="s">
        <v>151</v>
      </c>
      <c r="E98" s="64">
        <v>0.2</v>
      </c>
    </row>
    <row r="99" spans="1:6">
      <c r="A99" s="81" t="s">
        <v>152</v>
      </c>
      <c r="B99" s="64">
        <v>0.7</v>
      </c>
      <c r="C99" s="65"/>
      <c r="D99" s="63" t="s">
        <v>152</v>
      </c>
      <c r="E99" s="64">
        <v>0.7</v>
      </c>
    </row>
    <row r="100" spans="1:6">
      <c r="A100" s="81" t="s">
        <v>153</v>
      </c>
      <c r="B100" s="64">
        <v>0.2</v>
      </c>
      <c r="C100" s="65"/>
      <c r="D100" s="63" t="s">
        <v>153</v>
      </c>
      <c r="E100" s="64">
        <v>0.2</v>
      </c>
    </row>
    <row r="101" spans="1:6">
      <c r="A101" s="81" t="s">
        <v>154</v>
      </c>
      <c r="B101" s="64">
        <v>0.2</v>
      </c>
      <c r="C101" s="65"/>
      <c r="D101" s="63" t="s">
        <v>154</v>
      </c>
      <c r="E101" s="64">
        <v>0.2</v>
      </c>
    </row>
    <row r="102" spans="1:6">
      <c r="A102" s="81" t="s">
        <v>155</v>
      </c>
      <c r="B102" s="64">
        <v>0.2</v>
      </c>
      <c r="C102" s="65"/>
      <c r="D102" s="63" t="s">
        <v>155</v>
      </c>
      <c r="E102" s="64">
        <v>0.2</v>
      </c>
    </row>
    <row r="103" spans="1:6">
      <c r="A103" s="81" t="s">
        <v>156</v>
      </c>
      <c r="B103" s="64">
        <v>0.2</v>
      </c>
      <c r="C103" s="65"/>
      <c r="D103" s="63" t="s">
        <v>156</v>
      </c>
      <c r="E103" s="64">
        <v>0.2</v>
      </c>
    </row>
    <row r="104" spans="1:6">
      <c r="A104" s="81" t="s">
        <v>157</v>
      </c>
      <c r="B104" s="64">
        <v>0.2</v>
      </c>
      <c r="C104" s="65"/>
      <c r="D104" s="63" t="s">
        <v>157</v>
      </c>
      <c r="E104" s="64">
        <v>0.2</v>
      </c>
    </row>
    <row r="105" spans="1:6">
      <c r="A105" s="81" t="s">
        <v>158</v>
      </c>
      <c r="B105" s="64">
        <v>0.2</v>
      </c>
      <c r="C105" s="65"/>
      <c r="D105" s="63" t="s">
        <v>158</v>
      </c>
      <c r="E105" s="64">
        <v>0.2</v>
      </c>
    </row>
    <row r="106" spans="1:6">
      <c r="A106" s="81" t="s">
        <v>159</v>
      </c>
      <c r="B106" s="64">
        <v>0.2</v>
      </c>
      <c r="C106" s="65"/>
      <c r="D106" s="63" t="s">
        <v>159</v>
      </c>
      <c r="E106" s="64">
        <v>0.2</v>
      </c>
    </row>
    <row r="107" spans="1:6">
      <c r="A107" s="81" t="s">
        <v>160</v>
      </c>
      <c r="B107" s="64">
        <v>0.2</v>
      </c>
      <c r="C107" s="65"/>
      <c r="D107" s="63" t="s">
        <v>160</v>
      </c>
      <c r="E107" s="64">
        <v>0.2</v>
      </c>
    </row>
    <row r="108" spans="1:6">
      <c r="A108" s="81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81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81" t="s">
        <v>163</v>
      </c>
      <c r="B110" s="64">
        <v>0.2</v>
      </c>
      <c r="C110" s="65"/>
      <c r="D110" s="63" t="s">
        <v>163</v>
      </c>
      <c r="E110" s="64">
        <v>0.2</v>
      </c>
    </row>
    <row r="111" spans="1:6">
      <c r="A111" s="81" t="s">
        <v>164</v>
      </c>
      <c r="B111" s="64">
        <v>0.2</v>
      </c>
      <c r="C111" s="65"/>
      <c r="D111" s="63" t="s">
        <v>164</v>
      </c>
      <c r="E111" s="64">
        <v>0.2</v>
      </c>
    </row>
    <row r="112" spans="1:6">
      <c r="A112" s="66" t="s">
        <v>3</v>
      </c>
      <c r="B112" s="67">
        <v>0.1</v>
      </c>
      <c r="C112" s="68"/>
      <c r="D112" s="66" t="s">
        <v>3</v>
      </c>
      <c r="E112" s="67">
        <v>0.1</v>
      </c>
      <c r="F112" s="69" t="s">
        <v>165</v>
      </c>
    </row>
    <row r="113" spans="1:6">
      <c r="A113" s="66" t="s">
        <v>44</v>
      </c>
      <c r="B113" s="67">
        <v>0.12</v>
      </c>
      <c r="C113" s="68"/>
      <c r="D113" s="66" t="s">
        <v>44</v>
      </c>
      <c r="E113" s="67">
        <v>0.12</v>
      </c>
      <c r="F113" s="69" t="s">
        <v>165</v>
      </c>
    </row>
    <row r="114" spans="1:6">
      <c r="A114" s="66" t="s">
        <v>45</v>
      </c>
      <c r="B114" s="67">
        <v>0.15</v>
      </c>
      <c r="C114" s="68"/>
      <c r="D114" s="66" t="s">
        <v>45</v>
      </c>
      <c r="E114" s="67">
        <v>0.15</v>
      </c>
      <c r="F114" s="69" t="s">
        <v>165</v>
      </c>
    </row>
    <row r="116" spans="1:6">
      <c r="B116" s="81"/>
      <c r="E116" s="81"/>
    </row>
    <row r="117" spans="1:6">
      <c r="B117" s="81"/>
      <c r="E117" s="81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Isabella Chierichetti</cp:lastModifiedBy>
  <dcterms:created xsi:type="dcterms:W3CDTF">2011-05-09T08:13:24Z</dcterms:created>
  <dcterms:modified xsi:type="dcterms:W3CDTF">2019-09-09T13:37:13Z</dcterms:modified>
</cp:coreProperties>
</file>